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0730" windowHeight="11760" activeTab="0"/>
  </bookViews>
  <sheets>
    <sheet name="Skaičuoklė" sheetId="4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<sst xmlns="http://schemas.openxmlformats.org/spreadsheetml/2006/main" count="29" uniqueCount="28">
  <si>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1 Pvz</t>
  </si>
  <si>
    <t>Tinkamos finansuoti išlaidos</t>
  </si>
  <si>
    <t>Galimas maksimalus paramos intensyvumas</t>
  </si>
  <si>
    <t>Balai kuriuos gauna už mažesnį intensyvumą</t>
  </si>
  <si>
    <t>Paramos intensyvumas sumažintas proc.</t>
  </si>
  <si>
    <t>Prašoma paramos suma</t>
  </si>
  <si>
    <t>Galima maksimali paramos suma</t>
  </si>
  <si>
    <t>Prašomas paramos intensyvumas</t>
  </si>
  <si>
    <t>Sukurta naujų darbo vietų iš viso</t>
  </si>
  <si>
    <t>Sukurta privalomų darbo vietų pagal prašomą paramos sumą</t>
  </si>
  <si>
    <t>Balai, kuriuos gauna už papildomas darbo vieta</t>
  </si>
  <si>
    <t>Papildomai sukuriamos darbo vietos</t>
  </si>
  <si>
    <t>Papildomai sukurta 1 etatas ir daugiau</t>
  </si>
  <si>
    <t>nuo 0,75 (imtinai) iki 1 etato</t>
  </si>
  <si>
    <t>nuo 0,5 (imtinai) iki 0,75 etato</t>
  </si>
  <si>
    <t>nuo 0,25 (imtinai) iki 0,5 etato</t>
  </si>
  <si>
    <t>iki 0,25 etato</t>
  </si>
  <si>
    <t>įrašomi duomenys</t>
  </si>
  <si>
    <t>PASTABOS</t>
  </si>
  <si>
    <t xml:space="preserve">Maksimalus paramos intensyvumas </t>
  </si>
  <si>
    <t>Didžiausia galima paramos suma</t>
  </si>
  <si>
    <t>1 nauja darbo vieta</t>
  </si>
  <si>
    <t>0,5 darbo vietos</t>
  </si>
  <si>
    <t>nuo 0,6 (imtinai) iki 1 etato</t>
  </si>
  <si>
    <t>iki  0,6 etato</t>
  </si>
  <si>
    <t>46923 Eur paramos</t>
  </si>
  <si>
    <t>23461,50 Eur</t>
  </si>
  <si>
    <t>proc. taikoma mikroįmonei,
 ūkininkui, kaimo gyventojui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</si>
</sst>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b/>
      <i/>
      <u val="single"/>
      <sz val="11"/>
      <color theme="4" tint="-0.4999699890613556"/>
      <name val="Calibri Light"/>
      <family val="2"/>
      <scheme val="major"/>
    </font>
    <font>
      <i/>
      <u val="single"/>
      <sz val="11"/>
      <color theme="4" tint="-0.4999699890613556"/>
      <name val="Calibri Light"/>
      <family val="2"/>
      <scheme val="major"/>
    </font>
    <font>
      <i/>
      <sz val="11"/>
      <color theme="4" tint="-0.4999699890613556"/>
      <name val="Calibri Light"/>
      <family val="2"/>
      <scheme val="major"/>
    </font>
    <font>
      <sz val="11"/>
      <color theme="4" tint="-0.4999699890613556"/>
      <name val="Calibri Light"/>
      <family val="2"/>
      <scheme val="major"/>
    </font>
    <font>
      <i/>
      <sz val="12"/>
      <color theme="4" tint="-0.4999699890613556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4" tint="-0.4999699890613556"/>
      <name val="Calibri Light"/>
      <family val="2"/>
      <scheme val="major"/>
    </font>
    <font>
      <sz val="12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8" fillId="0" borderId="0" xfId="0" applyFont="1" applyFill="1" applyBorder="1"/>
    <xf numFmtId="0" fontId="7" fillId="0" borderId="0" xfId="0" applyFont="1" applyFill="1" applyAlignment="1">
      <alignment horizontal="left" wrapText="1" indent="1"/>
    </xf>
    <xf numFmtId="3" fontId="7" fillId="0" borderId="0" xfId="0" applyNumberFormat="1" applyFont="1" applyFill="1"/>
    <xf numFmtId="0" fontId="9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164" fontId="8" fillId="0" borderId="0" xfId="0" applyNumberFormat="1" applyFont="1"/>
    <xf numFmtId="0" fontId="8" fillId="0" borderId="2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3" fontId="8" fillId="2" borderId="3" xfId="0" applyNumberFormat="1" applyFont="1" applyFill="1" applyBorder="1"/>
    <xf numFmtId="3" fontId="8" fillId="3" borderId="3" xfId="0" applyNumberFormat="1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>
      <alignment horizontal="left" wrapText="1"/>
    </xf>
    <xf numFmtId="0" fontId="3" fillId="4" borderId="1" xfId="0" applyFont="1" applyFill="1" applyBorder="1"/>
    <xf numFmtId="0" fontId="4" fillId="4" borderId="1" xfId="0" applyFont="1" applyFill="1" applyBorder="1"/>
    <xf numFmtId="0" fontId="5" fillId="4" borderId="1" xfId="0" applyFont="1" applyFill="1" applyBorder="1"/>
    <xf numFmtId="0" fontId="6" fillId="4" borderId="1" xfId="0" applyFont="1" applyFill="1" applyBorder="1"/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inden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wrapText="1" indent="1"/>
    </xf>
    <xf numFmtId="3" fontId="7" fillId="4" borderId="1" xfId="0" applyNumberFormat="1" applyFont="1" applyFill="1" applyBorder="1"/>
    <xf numFmtId="0" fontId="7" fillId="4" borderId="1" xfId="0" applyFont="1" applyFill="1" applyBorder="1" applyAlignment="1">
      <alignment horizontal="center"/>
    </xf>
    <xf numFmtId="2" fontId="8" fillId="5" borderId="3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 indent="1"/>
    </xf>
    <xf numFmtId="0" fontId="7" fillId="4" borderId="1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left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workbookViewId="0" topLeftCell="A1">
      <selection activeCell="N20" sqref="N20"/>
    </sheetView>
  </sheetViews>
  <sheetFormatPr defaultColWidth="9.140625" defaultRowHeight="15"/>
  <cols>
    <col min="2" max="3" width="14.140625" style="0" customWidth="1"/>
    <col min="4" max="4" width="16.8515625" style="0" customWidth="1"/>
    <col min="5" max="5" width="13.00390625" style="0" customWidth="1"/>
    <col min="6" max="6" width="11.7109375" style="0" customWidth="1"/>
    <col min="7" max="7" width="16.8515625" style="0" customWidth="1"/>
    <col min="9" max="10" width="13.00390625" style="0" customWidth="1"/>
    <col min="14" max="14" width="45.7109375" style="0" customWidth="1"/>
    <col min="17" max="17" width="25.7109375" style="0" customWidth="1"/>
  </cols>
  <sheetData>
    <row r="2" spans="1:17" ht="15.75">
      <c r="A2" s="2"/>
      <c r="B2" s="25" t="s">
        <v>18</v>
      </c>
      <c r="C2" s="26"/>
      <c r="D2" s="27"/>
      <c r="E2" s="28"/>
      <c r="F2" s="28"/>
      <c r="G2" s="28"/>
      <c r="H2" s="45" t="s">
        <v>12</v>
      </c>
      <c r="I2" s="45"/>
      <c r="J2" s="45"/>
      <c r="K2" s="45"/>
      <c r="L2" s="29">
        <v>20</v>
      </c>
      <c r="M2" s="1">
        <v>10</v>
      </c>
      <c r="N2" s="40" t="s">
        <v>12</v>
      </c>
      <c r="O2" s="40"/>
      <c r="P2" s="40"/>
      <c r="Q2" s="40"/>
    </row>
    <row r="3" spans="1:14" ht="15.75">
      <c r="A3" s="4"/>
      <c r="B3" s="30" t="s">
        <v>19</v>
      </c>
      <c r="C3" s="30"/>
      <c r="D3" s="30"/>
      <c r="E3" s="31">
        <v>70</v>
      </c>
      <c r="F3" s="41" t="s">
        <v>27</v>
      </c>
      <c r="G3" s="42"/>
      <c r="H3" s="45" t="s">
        <v>23</v>
      </c>
      <c r="I3" s="45"/>
      <c r="J3" s="45"/>
      <c r="K3" s="45"/>
      <c r="L3" s="29">
        <v>15</v>
      </c>
      <c r="M3" s="3">
        <v>8</v>
      </c>
      <c r="N3" s="24" t="s">
        <v>13</v>
      </c>
    </row>
    <row r="4" spans="1:14" ht="24" customHeight="1">
      <c r="A4" s="4"/>
      <c r="B4" s="30" t="s">
        <v>20</v>
      </c>
      <c r="C4" s="30"/>
      <c r="D4" s="30"/>
      <c r="E4" s="34">
        <v>46923</v>
      </c>
      <c r="F4" s="43"/>
      <c r="G4" s="44"/>
      <c r="H4" s="45" t="s">
        <v>24</v>
      </c>
      <c r="I4" s="45"/>
      <c r="J4" s="45"/>
      <c r="K4" s="45"/>
      <c r="L4" s="32">
        <v>0</v>
      </c>
      <c r="M4" s="3">
        <v>6</v>
      </c>
      <c r="N4" s="24" t="s">
        <v>14</v>
      </c>
    </row>
    <row r="5" spans="1:14" ht="36.75" customHeight="1">
      <c r="A5" s="4"/>
      <c r="B5" s="33" t="s">
        <v>21</v>
      </c>
      <c r="C5" s="33"/>
      <c r="D5" s="33"/>
      <c r="E5" s="31" t="s">
        <v>25</v>
      </c>
      <c r="F5" s="28"/>
      <c r="G5" s="28"/>
      <c r="H5" s="45"/>
      <c r="I5" s="45"/>
      <c r="J5" s="45"/>
      <c r="K5" s="45"/>
      <c r="L5" s="29"/>
      <c r="M5" s="3">
        <v>4</v>
      </c>
      <c r="N5" s="24" t="s">
        <v>15</v>
      </c>
    </row>
    <row r="6" spans="1:14" ht="15.75">
      <c r="A6" s="4"/>
      <c r="B6" s="46" t="s">
        <v>22</v>
      </c>
      <c r="C6" s="46"/>
      <c r="D6" s="46"/>
      <c r="E6" s="34" t="s">
        <v>26</v>
      </c>
      <c r="F6" s="28"/>
      <c r="G6" s="28"/>
      <c r="H6" s="39"/>
      <c r="I6" s="39"/>
      <c r="J6" s="39"/>
      <c r="K6" s="39"/>
      <c r="L6" s="29"/>
      <c r="M6" s="3">
        <v>2</v>
      </c>
      <c r="N6" s="24" t="s">
        <v>16</v>
      </c>
    </row>
    <row r="7" spans="1:14" ht="15.75">
      <c r="A7" s="4"/>
      <c r="B7" s="38" t="s">
        <v>17</v>
      </c>
      <c r="C7" s="38"/>
      <c r="D7" s="34"/>
      <c r="E7" s="34"/>
      <c r="F7" s="28"/>
      <c r="G7" s="28"/>
      <c r="H7" s="39"/>
      <c r="I7" s="39"/>
      <c r="J7" s="39"/>
      <c r="K7" s="39"/>
      <c r="L7" s="35"/>
      <c r="M7" s="3"/>
      <c r="N7" s="3"/>
    </row>
    <row r="8" spans="1:14" ht="15.75">
      <c r="A8" s="6"/>
      <c r="B8" s="7"/>
      <c r="C8" s="7"/>
      <c r="D8" s="8"/>
      <c r="E8" s="8"/>
      <c r="F8" s="9"/>
      <c r="G8" s="5"/>
      <c r="H8" s="10"/>
      <c r="I8" s="10"/>
      <c r="J8" s="10"/>
      <c r="K8" s="10"/>
      <c r="L8" s="11"/>
      <c r="M8" s="5"/>
      <c r="N8" s="5"/>
    </row>
    <row r="9" spans="1:14" ht="126.75" thickBot="1">
      <c r="A9" s="13"/>
      <c r="B9" s="16" t="s">
        <v>1</v>
      </c>
      <c r="C9" s="16" t="s">
        <v>8</v>
      </c>
      <c r="D9" s="16" t="s">
        <v>9</v>
      </c>
      <c r="E9" s="16" t="s">
        <v>11</v>
      </c>
      <c r="F9" s="16" t="s">
        <v>2</v>
      </c>
      <c r="G9" s="16" t="s">
        <v>7</v>
      </c>
      <c r="H9" s="16" t="s">
        <v>5</v>
      </c>
      <c r="I9" s="16" t="s">
        <v>6</v>
      </c>
      <c r="J9" s="16" t="s">
        <v>4</v>
      </c>
      <c r="K9" s="16" t="s">
        <v>3</v>
      </c>
      <c r="L9" s="16" t="s">
        <v>10</v>
      </c>
      <c r="M9" s="12"/>
      <c r="N9" s="12"/>
    </row>
    <row r="10" spans="1:14" ht="16.5" thickTop="1">
      <c r="A10" s="14" t="s">
        <v>0</v>
      </c>
      <c r="B10" s="22">
        <v>3685</v>
      </c>
      <c r="C10" s="23">
        <v>0.6</v>
      </c>
      <c r="D10" s="17">
        <f>H10/46923</f>
        <v>0.0530656607633783</v>
      </c>
      <c r="E10" s="17">
        <f>C10-D10</f>
        <v>0.5469343392366217</v>
      </c>
      <c r="F10" s="18">
        <f>E3</f>
        <v>70</v>
      </c>
      <c r="G10" s="19">
        <f>H10/B10*100</f>
        <v>67.57123473541384</v>
      </c>
      <c r="H10" s="22">
        <v>2490</v>
      </c>
      <c r="I10" s="21">
        <f>IF(IF(B10&gt;=67033,46923,B10*1)&lt;=IF(C10&gt;=15,46923,C10*46923),IF(B10&gt;=67033,46923,B10*1),IF(C10&gt;=15,46923,C10*46923))</f>
        <v>3685</v>
      </c>
      <c r="J10" s="37">
        <f>F10-G10</f>
        <v>2.4287652645861613</v>
      </c>
      <c r="K10" s="36">
        <f>ROUNDDOWN(IF(F10-G10&gt;=20,20,F10-G10),0)*2</f>
        <v>4</v>
      </c>
      <c r="L10" s="20">
        <f>IF(E10&gt;=1,20,IF(E10&gt;=0.6,15,IF(E10&gt;0.6,0,0)))</f>
        <v>0</v>
      </c>
      <c r="M10" s="3"/>
      <c r="N10" s="3"/>
    </row>
    <row r="11" spans="1:14" ht="15.75">
      <c r="A11" s="3"/>
      <c r="B11" s="3"/>
      <c r="C11" s="3"/>
      <c r="D11" s="3"/>
      <c r="E11" s="3"/>
      <c r="F11" s="15"/>
      <c r="G11" s="3"/>
      <c r="H11" s="3"/>
      <c r="I11" s="3"/>
      <c r="J11" s="3"/>
      <c r="K11" s="3"/>
      <c r="L11" s="3"/>
      <c r="M11" s="3"/>
      <c r="N11" s="3"/>
    </row>
    <row r="12" spans="1:14" ht="15.75">
      <c r="A12" s="3"/>
      <c r="B12" s="3"/>
      <c r="C12" s="3"/>
      <c r="D12" s="3"/>
      <c r="E12" s="3"/>
      <c r="F12" s="15"/>
      <c r="G12" s="3"/>
      <c r="H12" s="3"/>
      <c r="I12" s="3"/>
      <c r="J12" s="3"/>
      <c r="K12" s="3"/>
      <c r="L12" s="3"/>
      <c r="M12" s="3"/>
      <c r="N12" s="3"/>
    </row>
    <row r="13" spans="1:1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</sheetData>
  <mergeCells count="10">
    <mergeCell ref="B7:C7"/>
    <mergeCell ref="H7:K7"/>
    <mergeCell ref="N2:Q2"/>
    <mergeCell ref="F3:G4"/>
    <mergeCell ref="H2:K2"/>
    <mergeCell ref="H3:K3"/>
    <mergeCell ref="H4:K4"/>
    <mergeCell ref="H5:K5"/>
    <mergeCell ref="B6:D6"/>
    <mergeCell ref="H6:K6"/>
  </mergeCells>
  <dataValidations count="3">
    <dataValidation type="decimal" operator="greaterThanOrEqual" allowBlank="1" showInputMessage="1" showErrorMessage="1" errorTitle="Klaida" error="Ne mažiau kaip 0,5." sqref="C10">
      <formula1>0.5</formula1>
    </dataValidation>
    <dataValidation type="whole" operator="lessThanOrEqual" allowBlank="1" showInputMessage="1" showErrorMessage="1" sqref="B10">
      <formula1>400000</formula1>
    </dataValidation>
    <dataValidation type="whole" operator="lessThanOrEqual" allowBlank="1" showErrorMessage="1" errorTitle="Dėmesio" error="Prašoma paramos suma didesnė, nei galima maksimali paramos suma." sqref="H10">
      <formula1>$J$9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 Timinskienė</dc:creator>
  <cp:keywords/>
  <dc:description/>
  <cp:lastModifiedBy>Vartotojas</cp:lastModifiedBy>
  <dcterms:created xsi:type="dcterms:W3CDTF">2017-11-13T12:00:01Z</dcterms:created>
  <dcterms:modified xsi:type="dcterms:W3CDTF">2022-11-24T09:32:32Z</dcterms:modified>
  <cp:category/>
  <cp:version/>
  <cp:contentType/>
  <cp:contentStatus/>
</cp:coreProperties>
</file>